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原価計算書_テンプレート" sheetId="1" r:id="rId5"/>
  </sheets>
  <definedNames/>
  <calcPr/>
</workbook>
</file>

<file path=xl/sharedStrings.xml><?xml version="1.0" encoding="utf-8"?>
<sst xmlns="http://schemas.openxmlformats.org/spreadsheetml/2006/main" count="54" uniqueCount="47">
  <si>
    <t>No.</t>
  </si>
  <si>
    <t>原材料名</t>
  </si>
  <si>
    <t>業者名</t>
  </si>
  <si>
    <t>原材料単価</t>
  </si>
  <si>
    <t>単位</t>
  </si>
  <si>
    <t>配合量</t>
  </si>
  <si>
    <t>原料費小計</t>
  </si>
  <si>
    <t>歩留まり</t>
  </si>
  <si>
    <t>実質原材料費</t>
  </si>
  <si>
    <t>備考</t>
  </si>
  <si>
    <t>薄力粉</t>
  </si>
  <si>
    <t>〇〇物産</t>
  </si>
  <si>
    <t>円/kg</t>
  </si>
  <si>
    <t>無塩バター</t>
  </si>
  <si>
    <t>△△乳業</t>
  </si>
  <si>
    <t>ロス2%考慮</t>
  </si>
  <si>
    <t>生卵</t>
  </si>
  <si>
    <t>〇〇農場</t>
  </si>
  <si>
    <t>殻分ロス15%</t>
  </si>
  <si>
    <t>砂糖</t>
  </si>
  <si>
    <t>△△商事</t>
  </si>
  <si>
    <t>包材（個包装袋）</t>
  </si>
  <si>
    <t>□□包装</t>
  </si>
  <si>
    <t>円/枚</t>
  </si>
  <si>
    <t>予備ロス5%</t>
  </si>
  <si>
    <t>小計</t>
  </si>
  <si>
    <t>原材料費 合計</t>
  </si>
  <si>
    <t>製造経費項目</t>
  </si>
  <si>
    <t>計算基準・根拠</t>
  </si>
  <si>
    <t>金額</t>
  </si>
  <si>
    <t>直接人件費</t>
  </si>
  <si>
    <t>1200円/時 × 3時間</t>
  </si>
  <si>
    <t>光熱費（電気・ガス・水道）</t>
  </si>
  <si>
    <t>1時間あたり200円 × 3時間</t>
  </si>
  <si>
    <t>減価償却費・設備使用料</t>
  </si>
  <si>
    <t>機械・設備の案分計算</t>
  </si>
  <si>
    <t>その他製造経費</t>
  </si>
  <si>
    <t>消耗品、洗浄費等</t>
  </si>
  <si>
    <t>製造経費 合計</t>
  </si>
  <si>
    <t>集計項目</t>
  </si>
  <si>
    <t>計算式</t>
  </si>
  <si>
    <t>総製造原価</t>
  </si>
  <si>
    <t>原材料費合計 + 製造経費合計</t>
  </si>
  <si>
    <t>完成品数量</t>
  </si>
  <si>
    <t>完成数量</t>
  </si>
  <si>
    <t>製品1個あたり原価</t>
  </si>
  <si>
    <t>総製造原価 ÷ 完成品数量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</si>
</sst>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9" xfId="0" applyAlignment="1" applyFont="1" applyNumberFormat="1">
      <alignment readingOrder="0"/>
    </xf>
    <xf borderId="0" fillId="0" fontId="1" numFmtId="2" xfId="0" applyFont="1" applyNumberForma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>
        <v>1.0</v>
      </c>
      <c r="B2" s="1" t="s">
        <v>10</v>
      </c>
      <c r="C2" s="1" t="s">
        <v>11</v>
      </c>
      <c r="D2" s="1">
        <v>300.0</v>
      </c>
      <c r="E2" s="1" t="s">
        <v>12</v>
      </c>
      <c r="F2" s="1">
        <v>5.0</v>
      </c>
      <c r="G2" s="1">
        <v>1500.0</v>
      </c>
      <c r="H2" s="2">
        <v>1.0</v>
      </c>
      <c r="I2" s="3">
        <f t="shared" ref="I2:I6" si="1">D2*F2/H2</f>
        <v>1500</v>
      </c>
    </row>
    <row r="3">
      <c r="A3" s="1">
        <v>2.0</v>
      </c>
      <c r="B3" s="1" t="s">
        <v>13</v>
      </c>
      <c r="C3" s="1" t="s">
        <v>14</v>
      </c>
      <c r="D3" s="1">
        <v>1200.0</v>
      </c>
      <c r="E3" s="1" t="s">
        <v>12</v>
      </c>
      <c r="F3" s="1">
        <v>2.5</v>
      </c>
      <c r="G3" s="1">
        <v>3000.0</v>
      </c>
      <c r="H3" s="2">
        <v>0.98</v>
      </c>
      <c r="I3" s="3">
        <f t="shared" si="1"/>
        <v>3061.22449</v>
      </c>
      <c r="J3" s="1" t="s">
        <v>15</v>
      </c>
    </row>
    <row r="4">
      <c r="A4" s="1">
        <v>3.0</v>
      </c>
      <c r="B4" s="1" t="s">
        <v>16</v>
      </c>
      <c r="C4" s="1" t="s">
        <v>17</v>
      </c>
      <c r="D4" s="1">
        <v>350.0</v>
      </c>
      <c r="E4" s="1" t="s">
        <v>12</v>
      </c>
      <c r="F4" s="1">
        <v>2.0</v>
      </c>
      <c r="G4" s="1">
        <v>700.0</v>
      </c>
      <c r="H4" s="2">
        <v>0.85</v>
      </c>
      <c r="I4" s="3">
        <f t="shared" si="1"/>
        <v>823.5294118</v>
      </c>
      <c r="J4" s="1" t="s">
        <v>18</v>
      </c>
    </row>
    <row r="5">
      <c r="A5" s="1">
        <v>4.0</v>
      </c>
      <c r="B5" s="1" t="s">
        <v>19</v>
      </c>
      <c r="C5" s="1" t="s">
        <v>20</v>
      </c>
      <c r="D5" s="1">
        <v>200.0</v>
      </c>
      <c r="E5" s="1" t="s">
        <v>12</v>
      </c>
      <c r="F5" s="1">
        <v>2.0</v>
      </c>
      <c r="G5" s="1">
        <v>400.0</v>
      </c>
      <c r="H5" s="2">
        <v>1.0</v>
      </c>
      <c r="I5" s="3">
        <f t="shared" si="1"/>
        <v>400</v>
      </c>
    </row>
    <row r="6">
      <c r="A6" s="1">
        <v>5.0</v>
      </c>
      <c r="B6" s="1" t="s">
        <v>21</v>
      </c>
      <c r="C6" s="1" t="s">
        <v>22</v>
      </c>
      <c r="D6" s="1">
        <v>10.0</v>
      </c>
      <c r="E6" s="1" t="s">
        <v>23</v>
      </c>
      <c r="F6" s="1">
        <v>100.0</v>
      </c>
      <c r="G6" s="1">
        <v>1000.0</v>
      </c>
      <c r="H6" s="2">
        <v>0.95</v>
      </c>
      <c r="I6" s="3">
        <f t="shared" si="1"/>
        <v>1052.631579</v>
      </c>
      <c r="J6" s="1" t="s">
        <v>24</v>
      </c>
    </row>
    <row r="7">
      <c r="A7" s="1" t="s">
        <v>25</v>
      </c>
      <c r="B7" s="1" t="s">
        <v>26</v>
      </c>
      <c r="G7" s="4">
        <f>SUM(G2:G6)</f>
        <v>6600</v>
      </c>
      <c r="I7" s="3">
        <f>SUM(I2:I6)</f>
        <v>6837.385481</v>
      </c>
    </row>
    <row r="9">
      <c r="A9" s="1" t="s">
        <v>27</v>
      </c>
      <c r="B9" s="1" t="s">
        <v>28</v>
      </c>
      <c r="C9" s="1" t="s">
        <v>29</v>
      </c>
      <c r="D9" s="1" t="s">
        <v>9</v>
      </c>
    </row>
    <row r="10">
      <c r="A10" s="1" t="s">
        <v>30</v>
      </c>
      <c r="B10" s="1" t="s">
        <v>31</v>
      </c>
      <c r="C10" s="1">
        <v>3600.0</v>
      </c>
    </row>
    <row r="11">
      <c r="A11" s="1" t="s">
        <v>32</v>
      </c>
      <c r="B11" s="1" t="s">
        <v>33</v>
      </c>
      <c r="C11" s="1">
        <v>600.0</v>
      </c>
    </row>
    <row r="12">
      <c r="A12" s="1" t="s">
        <v>34</v>
      </c>
      <c r="B12" s="1" t="s">
        <v>35</v>
      </c>
      <c r="C12" s="1">
        <v>400.0</v>
      </c>
    </row>
    <row r="13">
      <c r="A13" s="1" t="s">
        <v>36</v>
      </c>
      <c r="B13" s="1" t="s">
        <v>37</v>
      </c>
      <c r="C13" s="1">
        <v>200.0</v>
      </c>
    </row>
    <row r="14">
      <c r="A14" s="1" t="s">
        <v>25</v>
      </c>
      <c r="B14" s="1" t="s">
        <v>38</v>
      </c>
      <c r="C14" s="4">
        <f>SUM(C10:C13)</f>
        <v>4800</v>
      </c>
    </row>
    <row r="16">
      <c r="A16" s="1" t="s">
        <v>39</v>
      </c>
      <c r="B16" s="1" t="s">
        <v>40</v>
      </c>
      <c r="C16" s="1" t="s">
        <v>29</v>
      </c>
      <c r="D16" s="1" t="s">
        <v>9</v>
      </c>
    </row>
    <row r="17">
      <c r="A17" s="1" t="s">
        <v>41</v>
      </c>
      <c r="B17" s="1" t="s">
        <v>42</v>
      </c>
      <c r="C17" s="3">
        <f>I7+C14</f>
        <v>11637.38548</v>
      </c>
    </row>
    <row r="18">
      <c r="A18" s="1" t="s">
        <v>43</v>
      </c>
      <c r="B18" s="1" t="s">
        <v>44</v>
      </c>
      <c r="C18" s="1">
        <v>100.0</v>
      </c>
    </row>
    <row r="19">
      <c r="A19" s="1" t="s">
        <v>45</v>
      </c>
      <c r="B19" s="1" t="s">
        <v>46</v>
      </c>
      <c r="C19" s="4">
        <f>C17/C18</f>
        <v>116.3738548</v>
      </c>
    </row>
  </sheetData>
  <drawing r:id="rId1"/>
</worksheet>
</file>